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Budget\2026\"/>
    </mc:Choice>
  </mc:AlternateContent>
  <xr:revisionPtr revIDLastSave="0" documentId="13_ncr:1_{BB563899-7DE7-4AE4-90F3-A61880B4C84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xpenditures" sheetId="1" r:id="rId1"/>
    <sheet name="Revenu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D17" i="2"/>
  <c r="C17" i="2"/>
  <c r="C22" i="2"/>
  <c r="G42" i="1"/>
  <c r="G17" i="1"/>
  <c r="E17" i="2"/>
  <c r="F16" i="2"/>
  <c r="F15" i="2"/>
  <c r="F14" i="2"/>
  <c r="F13" i="2"/>
  <c r="F12" i="2"/>
  <c r="F11" i="2"/>
  <c r="F10" i="2"/>
  <c r="F9" i="2"/>
  <c r="F7" i="2"/>
  <c r="F6" i="2"/>
  <c r="F5" i="2"/>
  <c r="F4" i="2"/>
  <c r="F3" i="2"/>
  <c r="F2" i="2"/>
  <c r="F17" i="2" l="1"/>
  <c r="F12" i="1"/>
  <c r="F41" i="1"/>
  <c r="F40" i="1"/>
  <c r="F39" i="1"/>
  <c r="F38" i="1"/>
  <c r="F37" i="1"/>
  <c r="F36" i="1"/>
  <c r="F34" i="1"/>
  <c r="F32" i="1"/>
  <c r="F31" i="1"/>
  <c r="F30" i="1"/>
  <c r="F29" i="1"/>
  <c r="F27" i="1"/>
  <c r="F26" i="1"/>
  <c r="F25" i="1"/>
  <c r="F21" i="1"/>
  <c r="F20" i="1"/>
  <c r="F22" i="1" s="1"/>
  <c r="F16" i="1"/>
  <c r="F15" i="1"/>
  <c r="F14" i="1"/>
  <c r="F13" i="1"/>
  <c r="F11" i="1"/>
  <c r="F10" i="1"/>
  <c r="F9" i="1"/>
  <c r="F8" i="1"/>
  <c r="F7" i="1"/>
  <c r="F6" i="1"/>
  <c r="F5" i="1"/>
  <c r="F4" i="1"/>
  <c r="F3" i="1"/>
  <c r="F2" i="1"/>
  <c r="E42" i="1"/>
  <c r="D42" i="1"/>
  <c r="G22" i="1"/>
  <c r="E22" i="1"/>
  <c r="E17" i="1"/>
  <c r="D17" i="1"/>
  <c r="C42" i="1"/>
  <c r="C17" i="1"/>
  <c r="F42" i="1" l="1"/>
  <c r="C22" i="1"/>
  <c r="C44" i="1" s="1"/>
  <c r="D44" i="1"/>
  <c r="G44" i="1"/>
  <c r="F17" i="1"/>
  <c r="E44" i="1"/>
  <c r="F44" i="1" l="1"/>
</calcChain>
</file>

<file path=xl/sharedStrings.xml><?xml version="1.0" encoding="utf-8"?>
<sst xmlns="http://schemas.openxmlformats.org/spreadsheetml/2006/main" count="84" uniqueCount="77">
  <si>
    <t>Board Salaries</t>
  </si>
  <si>
    <t>Clerk Salary</t>
  </si>
  <si>
    <t>Treasurer Salary</t>
  </si>
  <si>
    <t>Assessor</t>
  </si>
  <si>
    <t>PUBLIC SAFETY</t>
  </si>
  <si>
    <t>TOTAL PUBLIC SAFETY</t>
  </si>
  <si>
    <t>GENERAL EXPENDITURES</t>
  </si>
  <si>
    <t>TOTAL GENERAL EXPENDITURES</t>
  </si>
  <si>
    <t>PUBLIC WORKS</t>
  </si>
  <si>
    <t>TOTAL PUBLIC WORKS</t>
  </si>
  <si>
    <t>GRAND TOTAL EXPENDITURES</t>
  </si>
  <si>
    <t>53311-1</t>
  </si>
  <si>
    <t>53311-2</t>
  </si>
  <si>
    <t>53311-3</t>
  </si>
  <si>
    <t>53311-4</t>
  </si>
  <si>
    <t>53311-5</t>
  </si>
  <si>
    <t>53311-6</t>
  </si>
  <si>
    <t>Salt/Sand</t>
  </si>
  <si>
    <t>GENERAL REVENUE BUDDGET</t>
  </si>
  <si>
    <t>General Property Tax</t>
  </si>
  <si>
    <t>Personal Property Tax</t>
  </si>
  <si>
    <t>Managed Forest Land</t>
  </si>
  <si>
    <t>Shared Revenue</t>
  </si>
  <si>
    <t>Transportation Aid</t>
  </si>
  <si>
    <t>2% Fire Dues</t>
  </si>
  <si>
    <t>Patronage Dividend</t>
  </si>
  <si>
    <t>Interest</t>
  </si>
  <si>
    <t>Computer Aid</t>
  </si>
  <si>
    <t>TOTAL GENERAL REVENUES</t>
  </si>
  <si>
    <t>Anticipated Revenue w/o Levy</t>
  </si>
  <si>
    <t>PROPOSED 2025</t>
  </si>
  <si>
    <t>Board Supplies/Website/WTA dues</t>
  </si>
  <si>
    <t>Clerk Supplies/Qbooks</t>
  </si>
  <si>
    <t>Treasurer Supplies/Software/Misc.</t>
  </si>
  <si>
    <t>Business/Wcomp Insurance/Bonds</t>
  </si>
  <si>
    <t>Reimbursements</t>
  </si>
  <si>
    <t>Blacktop for patching</t>
  </si>
  <si>
    <t>Fuel</t>
  </si>
  <si>
    <t>Equipment Maintenance &amp; Repair</t>
  </si>
  <si>
    <t>Equipment/tools/signs/posts</t>
  </si>
  <si>
    <t>Election payroll, supplies, programming</t>
  </si>
  <si>
    <t>Town Hall rental</t>
  </si>
  <si>
    <t>DNR - MFL</t>
  </si>
  <si>
    <t>DNR/PILT</t>
  </si>
  <si>
    <t>Driveway Permits</t>
  </si>
  <si>
    <t>Highway Wages</t>
  </si>
  <si>
    <t>Drug Testing/ EmployeeTraining</t>
  </si>
  <si>
    <t>Fire Protection- Barron, Cumb., B.Lake</t>
  </si>
  <si>
    <t>WRS Retirement-  Vince &amp; Scott</t>
  </si>
  <si>
    <t>Pulverizing blacktop (2 miles 18th Ave)</t>
  </si>
  <si>
    <t>Town Share of all SS/Medicare</t>
  </si>
  <si>
    <t>Utilities-LP/Elec. /phone/garb./Htank</t>
  </si>
  <si>
    <t>Blade Patch</t>
  </si>
  <si>
    <t>Shouldering</t>
  </si>
  <si>
    <t xml:space="preserve"> Loan - 23rd Ave @ 5.5% till 10/13/29</t>
  </si>
  <si>
    <t>Blacktop Overlay (23rd Ave)</t>
  </si>
  <si>
    <t>Gravel (18th Ave, 17th &amp; 14th St)</t>
  </si>
  <si>
    <t>Culverts (23rd Ave, 13 1/2 St)</t>
  </si>
  <si>
    <t>Crackfilling (12th St)</t>
  </si>
  <si>
    <t>Beginning Balance 2025</t>
  </si>
  <si>
    <t>Estimated Revenue 2025</t>
  </si>
  <si>
    <t>Total Revenue 2025</t>
  </si>
  <si>
    <t>Estimated Expense 2025</t>
  </si>
  <si>
    <t>Estimated Ending Balance 2026</t>
  </si>
  <si>
    <t>Gen. Property Tax Levy 2026</t>
  </si>
  <si>
    <t>Anticipated Expense 2026</t>
  </si>
  <si>
    <t>Estimated Beginning Balance 2026</t>
  </si>
  <si>
    <t>PROPOSED 2026</t>
  </si>
  <si>
    <t>ACTUAL THRU OCT 31, 2025</t>
  </si>
  <si>
    <t>ESTIMATE NOV-DEC 2025</t>
  </si>
  <si>
    <t>2025 TOTAL ACTUAL &amp; ESTIMATE</t>
  </si>
  <si>
    <t>TRIP Funds -  4" of gravel on 15th St</t>
  </si>
  <si>
    <r>
      <t xml:space="preserve">Long Term Debt ($280k for </t>
    </r>
    <r>
      <rPr>
        <sz val="11"/>
        <color rgb="FFFF0000"/>
        <rFont val="Calibri"/>
        <family val="2"/>
        <scheme val="minor"/>
      </rPr>
      <t>23rd Ave</t>
    </r>
    <r>
      <rPr>
        <sz val="11"/>
        <color theme="1"/>
        <rFont val="Calibri"/>
        <family val="2"/>
        <scheme val="minor"/>
      </rPr>
      <t>)</t>
    </r>
  </si>
  <si>
    <t>Accounting/CPA</t>
  </si>
  <si>
    <t>Legal Fees</t>
  </si>
  <si>
    <t>Totals from 2025</t>
  </si>
  <si>
    <t>Chip Sealing (13th St)/15th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</si>
</sst>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Font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Border="1"/>
    <xf numFmtId="164" fontId="0" fillId="0" borderId="1" xfId="1" applyFont="1" applyBorder="1"/>
    <xf numFmtId="164" fontId="0" fillId="2" borderId="1" xfId="1" applyFont="1" applyFill="1" applyBorder="1"/>
    <xf numFmtId="0" fontId="3" fillId="2" borderId="1" xfId="0" applyFont="1" applyFill="1" applyBorder="1"/>
    <xf numFmtId="164" fontId="3" fillId="2" borderId="1" xfId="1" applyFont="1" applyFill="1" applyBorder="1"/>
    <xf numFmtId="164" fontId="0" fillId="0" borderId="1" xfId="1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0" fillId="0" borderId="5" xfId="0" applyBorder="1"/>
    <xf numFmtId="164" fontId="0" fillId="0" borderId="6" xfId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164" fontId="4" fillId="2" borderId="8" xfId="1" applyFont="1" applyFill="1" applyBorder="1"/>
    <xf numFmtId="164" fontId="4" fillId="2" borderId="9" xfId="1" applyFont="1" applyFill="1" applyBorder="1"/>
    <xf numFmtId="164" fontId="0" fillId="0" borderId="10" xfId="1" applyFont="1" applyBorder="1"/>
    <xf numFmtId="10" fontId="0" fillId="0" borderId="0" xfId="0" applyNumberFormat="1"/>
    <xf numFmtId="164" fontId="2" fillId="2" borderId="1" xfId="0" applyNumberFormat="1" applyFont="1" applyFill="1" applyBorder="1"/>
    <xf numFmtId="164" fontId="0" fillId="3" borderId="1" xfId="1" applyFont="1" applyFill="1" applyBorder="1"/>
    <xf numFmtId="164" fontId="2" fillId="2" borderId="1" xfId="1" applyFont="1" applyFill="1" applyBorder="1"/>
    <xf numFmtId="0" fontId="0" fillId="3" borderId="1" xfId="0" applyFill="1" applyBorder="1"/>
    <xf numFmtId="164" fontId="0" fillId="0" borderId="0" xfId="1" applyFont="1" applyFill="1" applyBorder="1"/>
    <xf numFmtId="0" fontId="6" fillId="0" borderId="0" xfId="0" applyFont="1"/>
    <xf numFmtId="0" fontId="7" fillId="0" borderId="0" xfId="0" applyFont="1"/>
    <xf numFmtId="164" fontId="0" fillId="0" borderId="11" xfId="1" applyFont="1" applyFill="1" applyBorder="1"/>
    <xf numFmtId="164" fontId="0" fillId="3" borderId="12" xfId="1" applyFont="1" applyFill="1" applyBorder="1"/>
    <xf numFmtId="0" fontId="0" fillId="0" borderId="1" xfId="0" applyBorder="1" applyAlignment="1">
      <alignment horizontal="right"/>
    </xf>
    <xf numFmtId="164" fontId="5" fillId="0" borderId="0" xfId="1" applyFont="1"/>
    <xf numFmtId="164" fontId="8" fillId="0" borderId="0" xfId="1" applyFont="1" applyBorder="1"/>
    <xf numFmtId="0" fontId="8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0" fillId="0" borderId="0" xfId="1" applyFont="1" applyFill="1"/>
    <xf numFmtId="0" fontId="2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3"/>
  <sheetViews>
    <sheetView workbookViewId="0">
      <pane ySplit="1" topLeftCell="A15" activePane="bottomLeft" state="frozen"/>
      <selection pane="bottomLeft" activeCell="J10" sqref="J10"/>
    </sheetView>
  </sheetViews>
  <sheetFormatPr defaultRowHeight="14.4" x14ac:dyDescent="0.3"/>
  <cols>
    <col min="2" max="2" width="33.77734375" customWidth="1"/>
    <col min="3" max="4" width="19.33203125" bestFit="1" customWidth="1"/>
    <col min="5" max="5" width="17.6640625" bestFit="1" customWidth="1"/>
    <col min="6" max="6" width="19.33203125" bestFit="1" customWidth="1"/>
    <col min="7" max="7" width="19.33203125" customWidth="1"/>
    <col min="8" max="8" width="14.77734375" customWidth="1"/>
    <col min="9" max="9" width="11.109375" bestFit="1" customWidth="1"/>
    <col min="10" max="11" width="10.109375" bestFit="1" customWidth="1"/>
  </cols>
  <sheetData>
    <row r="1" spans="1:11" ht="28.8" x14ac:dyDescent="0.3">
      <c r="A1" s="2" t="s">
        <v>6</v>
      </c>
      <c r="B1" s="3"/>
      <c r="C1" s="36" t="s">
        <v>30</v>
      </c>
      <c r="D1" s="36" t="s">
        <v>68</v>
      </c>
      <c r="E1" s="36" t="s">
        <v>69</v>
      </c>
      <c r="F1" s="36" t="s">
        <v>70</v>
      </c>
      <c r="G1" s="36" t="s">
        <v>67</v>
      </c>
    </row>
    <row r="2" spans="1:11" x14ac:dyDescent="0.3">
      <c r="A2" s="4">
        <v>51100</v>
      </c>
      <c r="B2" s="4" t="s">
        <v>0</v>
      </c>
      <c r="C2" s="9">
        <v>18500</v>
      </c>
      <c r="D2" s="9">
        <v>14567.61</v>
      </c>
      <c r="E2" s="9">
        <v>2900</v>
      </c>
      <c r="F2" s="9">
        <f>+E2+D2</f>
        <v>17467.61</v>
      </c>
      <c r="G2" s="9">
        <v>18500</v>
      </c>
    </row>
    <row r="3" spans="1:11" x14ac:dyDescent="0.3">
      <c r="A3" s="4">
        <v>51102</v>
      </c>
      <c r="B3" s="4" t="s">
        <v>31</v>
      </c>
      <c r="C3" s="9">
        <v>2000</v>
      </c>
      <c r="D3" s="9">
        <v>4928.46</v>
      </c>
      <c r="E3" s="9">
        <v>600</v>
      </c>
      <c r="F3" s="9">
        <f t="shared" ref="F3:F16" si="0">+E3+D3</f>
        <v>5528.46</v>
      </c>
      <c r="G3" s="9">
        <v>5500</v>
      </c>
    </row>
    <row r="4" spans="1:11" x14ac:dyDescent="0.3">
      <c r="A4" s="4"/>
      <c r="B4" s="4" t="s">
        <v>50</v>
      </c>
      <c r="C4" s="9">
        <v>10000</v>
      </c>
      <c r="D4" s="9">
        <v>7300.21</v>
      </c>
      <c r="E4" s="9">
        <v>1460</v>
      </c>
      <c r="F4" s="9">
        <f t="shared" si="0"/>
        <v>8760.2099999999991</v>
      </c>
      <c r="G4" s="9">
        <v>10000</v>
      </c>
    </row>
    <row r="5" spans="1:11" x14ac:dyDescent="0.3">
      <c r="A5" s="4">
        <v>51400</v>
      </c>
      <c r="B5" s="4" t="s">
        <v>1</v>
      </c>
      <c r="C5" s="9">
        <v>19760</v>
      </c>
      <c r="D5" s="9">
        <v>17733.330000000002</v>
      </c>
      <c r="E5" s="9">
        <v>3166.66</v>
      </c>
      <c r="F5" s="9">
        <f t="shared" si="0"/>
        <v>20899.990000000002</v>
      </c>
      <c r="G5" s="9">
        <v>22000</v>
      </c>
    </row>
    <row r="6" spans="1:11" x14ac:dyDescent="0.3">
      <c r="A6" s="4">
        <v>51402</v>
      </c>
      <c r="B6" s="4" t="s">
        <v>32</v>
      </c>
      <c r="C6" s="9">
        <v>2500</v>
      </c>
      <c r="D6" s="9">
        <v>2440</v>
      </c>
      <c r="E6" s="9">
        <v>350</v>
      </c>
      <c r="F6" s="9">
        <f t="shared" si="0"/>
        <v>2790</v>
      </c>
      <c r="G6" s="9">
        <v>2750</v>
      </c>
    </row>
    <row r="7" spans="1:11" x14ac:dyDescent="0.3">
      <c r="A7" s="4">
        <v>51440</v>
      </c>
      <c r="B7" s="4" t="s">
        <v>40</v>
      </c>
      <c r="C7" s="9">
        <v>3000</v>
      </c>
      <c r="D7" s="9">
        <v>5476.36</v>
      </c>
      <c r="E7" s="9">
        <v>650</v>
      </c>
      <c r="F7" s="9">
        <f t="shared" si="0"/>
        <v>6126.36</v>
      </c>
      <c r="G7" s="9">
        <v>6500</v>
      </c>
    </row>
    <row r="8" spans="1:11" x14ac:dyDescent="0.3">
      <c r="A8" s="4">
        <v>51500</v>
      </c>
      <c r="B8" s="4" t="s">
        <v>2</v>
      </c>
      <c r="C8" s="9">
        <v>7100</v>
      </c>
      <c r="D8" s="9">
        <v>5916.6</v>
      </c>
      <c r="E8" s="9">
        <v>1183.4000000000001</v>
      </c>
      <c r="F8" s="9">
        <f t="shared" si="0"/>
        <v>7100</v>
      </c>
      <c r="G8" s="9">
        <v>7100</v>
      </c>
    </row>
    <row r="9" spans="1:11" x14ac:dyDescent="0.3">
      <c r="A9" s="4">
        <v>51502</v>
      </c>
      <c r="B9" s="4" t="s">
        <v>33</v>
      </c>
      <c r="C9" s="9">
        <v>1000</v>
      </c>
      <c r="D9" s="9">
        <v>531.35</v>
      </c>
      <c r="E9" s="9">
        <v>500</v>
      </c>
      <c r="F9" s="9">
        <f t="shared" si="0"/>
        <v>1031.3499999999999</v>
      </c>
      <c r="G9" s="9">
        <v>1000</v>
      </c>
    </row>
    <row r="10" spans="1:11" x14ac:dyDescent="0.3">
      <c r="A10" s="4">
        <v>51530</v>
      </c>
      <c r="B10" s="4" t="s">
        <v>3</v>
      </c>
      <c r="C10" s="9">
        <v>9600</v>
      </c>
      <c r="D10" s="9">
        <v>12468.57</v>
      </c>
      <c r="E10" s="9">
        <v>0</v>
      </c>
      <c r="F10" s="9">
        <f t="shared" si="0"/>
        <v>12468.57</v>
      </c>
      <c r="G10" s="9">
        <v>4100</v>
      </c>
    </row>
    <row r="11" spans="1:11" x14ac:dyDescent="0.3">
      <c r="A11" s="4">
        <v>51932</v>
      </c>
      <c r="B11" s="4" t="s">
        <v>34</v>
      </c>
      <c r="C11" s="9">
        <v>12000</v>
      </c>
      <c r="D11" s="9">
        <v>9181</v>
      </c>
      <c r="E11" s="9">
        <v>1000</v>
      </c>
      <c r="F11" s="9">
        <f t="shared" si="0"/>
        <v>10181</v>
      </c>
      <c r="G11" s="9">
        <v>12000</v>
      </c>
      <c r="H11" s="27"/>
      <c r="I11" s="27"/>
      <c r="J11" s="27"/>
      <c r="K11" s="27"/>
    </row>
    <row r="12" spans="1:11" x14ac:dyDescent="0.3">
      <c r="A12" s="4"/>
      <c r="B12" s="4" t="s">
        <v>74</v>
      </c>
      <c r="C12" s="9">
        <v>0</v>
      </c>
      <c r="D12" s="9">
        <v>1080</v>
      </c>
      <c r="E12" s="9">
        <v>1000</v>
      </c>
      <c r="F12" s="9">
        <f t="shared" si="0"/>
        <v>2080</v>
      </c>
      <c r="G12" s="9">
        <v>1000</v>
      </c>
    </row>
    <row r="13" spans="1:11" x14ac:dyDescent="0.3">
      <c r="A13" s="4"/>
      <c r="B13" s="4"/>
      <c r="C13" s="9">
        <v>0</v>
      </c>
      <c r="D13" s="9">
        <v>67455.23</v>
      </c>
      <c r="E13" s="9">
        <v>0</v>
      </c>
      <c r="F13" s="9">
        <f t="shared" si="0"/>
        <v>67455.23</v>
      </c>
      <c r="G13" s="9">
        <v>0</v>
      </c>
    </row>
    <row r="14" spans="1:11" x14ac:dyDescent="0.3">
      <c r="A14" s="4">
        <v>51520</v>
      </c>
      <c r="B14" s="4" t="s">
        <v>73</v>
      </c>
      <c r="C14" s="9">
        <v>3500</v>
      </c>
      <c r="D14" s="9">
        <v>4228</v>
      </c>
      <c r="E14" s="9">
        <v>0</v>
      </c>
      <c r="F14" s="9">
        <f t="shared" si="0"/>
        <v>4228</v>
      </c>
      <c r="G14" s="9">
        <v>3500</v>
      </c>
    </row>
    <row r="15" spans="1:11" x14ac:dyDescent="0.3">
      <c r="A15" s="4">
        <v>51980</v>
      </c>
      <c r="B15" s="4" t="s">
        <v>35</v>
      </c>
      <c r="C15" s="9">
        <v>840</v>
      </c>
      <c r="D15" s="9"/>
      <c r="E15" s="9">
        <v>140</v>
      </c>
      <c r="F15" s="9">
        <f t="shared" si="0"/>
        <v>140</v>
      </c>
      <c r="G15" s="9">
        <v>840</v>
      </c>
    </row>
    <row r="16" spans="1:11" x14ac:dyDescent="0.3">
      <c r="A16" s="4">
        <v>49100</v>
      </c>
      <c r="B16" s="4" t="s">
        <v>72</v>
      </c>
      <c r="C16" s="9">
        <v>65570</v>
      </c>
      <c r="D16" s="9">
        <v>65570</v>
      </c>
      <c r="E16" s="9">
        <v>0</v>
      </c>
      <c r="F16" s="9">
        <f t="shared" si="0"/>
        <v>65570</v>
      </c>
      <c r="G16" s="9">
        <v>65570</v>
      </c>
    </row>
    <row r="17" spans="1:12" x14ac:dyDescent="0.3">
      <c r="A17" s="2" t="s">
        <v>7</v>
      </c>
      <c r="B17" s="3"/>
      <c r="C17" s="22">
        <f>SUM(C2:C16)</f>
        <v>155370</v>
      </c>
      <c r="D17" s="22">
        <f>SUM(D2:D16)</f>
        <v>218876.71999999997</v>
      </c>
      <c r="E17" s="22">
        <f>SUM(E2:E16)</f>
        <v>12950.06</v>
      </c>
      <c r="F17" s="22">
        <f>SUM(F2:F16)</f>
        <v>231826.78000000003</v>
      </c>
      <c r="G17" s="22">
        <f>SUM(G2:G16)</f>
        <v>160360</v>
      </c>
    </row>
    <row r="18" spans="1:12" x14ac:dyDescent="0.3">
      <c r="A18" s="4"/>
      <c r="B18" s="4"/>
      <c r="C18" s="21"/>
      <c r="D18" s="5"/>
      <c r="E18" s="5"/>
      <c r="F18" s="5"/>
      <c r="G18" s="5"/>
    </row>
    <row r="19" spans="1:12" x14ac:dyDescent="0.3">
      <c r="A19" s="2" t="s">
        <v>4</v>
      </c>
      <c r="B19" s="3"/>
      <c r="C19" s="6"/>
      <c r="D19" s="6"/>
      <c r="E19" s="6"/>
      <c r="F19" s="6"/>
      <c r="G19" s="6"/>
    </row>
    <row r="20" spans="1:12" x14ac:dyDescent="0.3">
      <c r="A20" s="4">
        <v>52200</v>
      </c>
      <c r="B20" s="4" t="s">
        <v>47</v>
      </c>
      <c r="C20" s="9">
        <v>22165</v>
      </c>
      <c r="D20" s="9">
        <v>28108</v>
      </c>
      <c r="E20" s="9">
        <v>0</v>
      </c>
      <c r="F20" s="9">
        <f>+E20+D20</f>
        <v>28108</v>
      </c>
      <c r="G20" s="9">
        <v>23276.5</v>
      </c>
    </row>
    <row r="21" spans="1:12" x14ac:dyDescent="0.3">
      <c r="A21" s="4"/>
      <c r="B21" s="4"/>
      <c r="C21" s="21"/>
      <c r="D21" s="9"/>
      <c r="E21" s="9">
        <v>0</v>
      </c>
      <c r="F21" s="9">
        <f>+E21+D21</f>
        <v>0</v>
      </c>
      <c r="G21" s="9"/>
    </row>
    <row r="22" spans="1:12" x14ac:dyDescent="0.3">
      <c r="A22" s="2" t="s">
        <v>5</v>
      </c>
      <c r="B22" s="3"/>
      <c r="C22" s="20">
        <f t="shared" ref="C22" si="1">+C21+C20</f>
        <v>22165</v>
      </c>
      <c r="D22" s="20">
        <v>28108</v>
      </c>
      <c r="E22" s="20">
        <f t="shared" ref="E22:G22" si="2">+E21+E20</f>
        <v>0</v>
      </c>
      <c r="F22" s="20">
        <f>+F21+F20</f>
        <v>28108</v>
      </c>
      <c r="G22" s="20">
        <f t="shared" si="2"/>
        <v>23276.5</v>
      </c>
    </row>
    <row r="23" spans="1:12" x14ac:dyDescent="0.3">
      <c r="A23" s="4"/>
      <c r="B23" s="4"/>
      <c r="C23" s="23"/>
      <c r="D23" s="4"/>
      <c r="E23" s="4"/>
      <c r="F23" s="4"/>
      <c r="G23" s="4"/>
    </row>
    <row r="24" spans="1:12" x14ac:dyDescent="0.3">
      <c r="A24" s="2" t="s">
        <v>8</v>
      </c>
      <c r="B24" s="3"/>
      <c r="C24" s="3"/>
      <c r="D24" s="3"/>
      <c r="E24" s="3"/>
      <c r="F24" s="3"/>
      <c r="G24" s="3"/>
      <c r="H24" s="25"/>
      <c r="I24" s="26"/>
      <c r="J24" s="26"/>
      <c r="K24" s="26"/>
      <c r="L24" s="26"/>
    </row>
    <row r="25" spans="1:12" x14ac:dyDescent="0.3">
      <c r="A25" s="29" t="s">
        <v>11</v>
      </c>
      <c r="B25" s="4" t="s">
        <v>45</v>
      </c>
      <c r="C25" s="9">
        <v>68000</v>
      </c>
      <c r="D25" s="9">
        <v>58633.38</v>
      </c>
      <c r="E25" s="9">
        <v>10000</v>
      </c>
      <c r="F25" s="9">
        <f t="shared" ref="F25:F41" si="3">+E25+D25</f>
        <v>68633.38</v>
      </c>
      <c r="G25" s="9">
        <v>68000</v>
      </c>
      <c r="H25" s="1"/>
    </row>
    <row r="26" spans="1:12" x14ac:dyDescent="0.3">
      <c r="A26" s="29" t="s">
        <v>11</v>
      </c>
      <c r="B26" s="4" t="s">
        <v>48</v>
      </c>
      <c r="C26" s="9">
        <v>6700</v>
      </c>
      <c r="D26" s="9">
        <v>4671.2</v>
      </c>
      <c r="E26" s="9">
        <v>2000</v>
      </c>
      <c r="F26" s="9">
        <f t="shared" si="3"/>
        <v>6671.2</v>
      </c>
      <c r="G26" s="9">
        <v>6700</v>
      </c>
      <c r="H26" s="1"/>
      <c r="I26" s="28"/>
    </row>
    <row r="27" spans="1:12" x14ac:dyDescent="0.3">
      <c r="A27" s="29">
        <v>53311</v>
      </c>
      <c r="B27" s="4" t="s">
        <v>46</v>
      </c>
      <c r="C27" s="9">
        <v>300</v>
      </c>
      <c r="D27" s="9">
        <v>0</v>
      </c>
      <c r="E27" s="9">
        <v>0</v>
      </c>
      <c r="F27" s="9">
        <f t="shared" si="3"/>
        <v>0</v>
      </c>
      <c r="G27" s="9">
        <v>300</v>
      </c>
      <c r="H27" s="1"/>
    </row>
    <row r="28" spans="1:12" x14ac:dyDescent="0.3">
      <c r="A28" s="29">
        <v>53311</v>
      </c>
      <c r="B28" s="4" t="s">
        <v>52</v>
      </c>
      <c r="C28" s="9">
        <v>120000</v>
      </c>
      <c r="D28" s="9">
        <v>13779.56</v>
      </c>
      <c r="E28" s="9"/>
      <c r="F28" s="9">
        <v>13779.56</v>
      </c>
      <c r="G28" s="9">
        <v>25000</v>
      </c>
      <c r="H28" s="1"/>
    </row>
    <row r="29" spans="1:12" x14ac:dyDescent="0.3">
      <c r="A29" s="29">
        <v>53311</v>
      </c>
      <c r="B29" s="4" t="s">
        <v>55</v>
      </c>
      <c r="C29" s="9">
        <v>0</v>
      </c>
      <c r="D29" s="9">
        <v>276414.3</v>
      </c>
      <c r="E29" s="9">
        <v>0</v>
      </c>
      <c r="F29" s="9">
        <f t="shared" si="3"/>
        <v>276414.3</v>
      </c>
      <c r="G29" s="9">
        <v>0</v>
      </c>
      <c r="H29" s="1"/>
    </row>
    <row r="30" spans="1:12" x14ac:dyDescent="0.3">
      <c r="A30" s="29">
        <v>53311</v>
      </c>
      <c r="B30" s="4" t="s">
        <v>57</v>
      </c>
      <c r="C30" s="9">
        <v>10000</v>
      </c>
      <c r="D30" s="9">
        <v>22881.77</v>
      </c>
      <c r="E30" s="9">
        <v>0</v>
      </c>
      <c r="F30" s="9">
        <f t="shared" si="3"/>
        <v>22881.77</v>
      </c>
      <c r="G30" s="9">
        <v>10000</v>
      </c>
      <c r="H30" s="1"/>
    </row>
    <row r="31" spans="1:12" x14ac:dyDescent="0.3">
      <c r="A31" s="29">
        <v>53311</v>
      </c>
      <c r="B31" s="4" t="s">
        <v>58</v>
      </c>
      <c r="C31" s="9">
        <v>10000</v>
      </c>
      <c r="D31" s="9">
        <v>8092</v>
      </c>
      <c r="E31" s="9">
        <v>0</v>
      </c>
      <c r="F31" s="9">
        <f t="shared" si="3"/>
        <v>8092</v>
      </c>
      <c r="G31" s="9">
        <v>15000</v>
      </c>
      <c r="H31" s="1"/>
    </row>
    <row r="32" spans="1:12" x14ac:dyDescent="0.3">
      <c r="A32" s="29" t="s">
        <v>12</v>
      </c>
      <c r="B32" s="4" t="s">
        <v>36</v>
      </c>
      <c r="C32" s="9">
        <v>5000</v>
      </c>
      <c r="D32" s="9">
        <v>1933.13</v>
      </c>
      <c r="E32" s="9">
        <v>0</v>
      </c>
      <c r="F32" s="9">
        <f t="shared" si="3"/>
        <v>1933.13</v>
      </c>
      <c r="G32" s="9">
        <v>5000</v>
      </c>
      <c r="H32" s="1"/>
    </row>
    <row r="33" spans="1:11" x14ac:dyDescent="0.3">
      <c r="A33" s="29">
        <v>53311</v>
      </c>
      <c r="B33" s="4" t="s">
        <v>53</v>
      </c>
      <c r="C33" s="9"/>
      <c r="D33" s="9"/>
      <c r="E33" s="9"/>
      <c r="F33" s="9"/>
      <c r="G33" s="9">
        <v>25000</v>
      </c>
      <c r="H33" s="1"/>
    </row>
    <row r="34" spans="1:11" x14ac:dyDescent="0.3">
      <c r="A34" s="29" t="s">
        <v>13</v>
      </c>
      <c r="B34" s="4" t="s">
        <v>56</v>
      </c>
      <c r="C34" s="9">
        <v>70000</v>
      </c>
      <c r="D34" s="9">
        <v>128014.96</v>
      </c>
      <c r="E34" s="9">
        <v>4000</v>
      </c>
      <c r="F34" s="9">
        <f t="shared" si="3"/>
        <v>132014.96000000002</v>
      </c>
      <c r="G34" s="9">
        <v>15000</v>
      </c>
      <c r="H34" s="1"/>
    </row>
    <row r="35" spans="1:11" x14ac:dyDescent="0.3">
      <c r="A35" s="29" t="s">
        <v>13</v>
      </c>
      <c r="B35" s="4" t="s">
        <v>17</v>
      </c>
      <c r="C35" s="9">
        <v>10000</v>
      </c>
      <c r="D35" s="9">
        <v>2186.16</v>
      </c>
      <c r="E35" s="9">
        <v>2000</v>
      </c>
      <c r="F35" s="9">
        <v>4738.21</v>
      </c>
      <c r="G35" s="9">
        <v>8000</v>
      </c>
      <c r="H35" s="1"/>
    </row>
    <row r="36" spans="1:11" x14ac:dyDescent="0.3">
      <c r="A36" s="29" t="s">
        <v>14</v>
      </c>
      <c r="B36" s="4" t="s">
        <v>37</v>
      </c>
      <c r="C36" s="9">
        <v>15000</v>
      </c>
      <c r="D36" s="9">
        <v>5553.51</v>
      </c>
      <c r="E36" s="9">
        <v>2000</v>
      </c>
      <c r="F36" s="9">
        <f t="shared" si="3"/>
        <v>7553.51</v>
      </c>
      <c r="G36" s="9">
        <v>15000</v>
      </c>
      <c r="H36" s="1"/>
    </row>
    <row r="37" spans="1:11" x14ac:dyDescent="0.3">
      <c r="A37" s="29" t="s">
        <v>15</v>
      </c>
      <c r="B37" s="4" t="s">
        <v>76</v>
      </c>
      <c r="C37" s="9">
        <v>20000</v>
      </c>
      <c r="D37" s="9">
        <v>21754.52</v>
      </c>
      <c r="E37" s="9">
        <v>0</v>
      </c>
      <c r="F37" s="9">
        <f t="shared" si="3"/>
        <v>21754.52</v>
      </c>
      <c r="G37" s="9">
        <v>80000</v>
      </c>
      <c r="H37" s="1"/>
    </row>
    <row r="38" spans="1:11" x14ac:dyDescent="0.3">
      <c r="A38" s="29" t="s">
        <v>16</v>
      </c>
      <c r="B38" s="4" t="s">
        <v>38</v>
      </c>
      <c r="C38" s="9">
        <v>20000</v>
      </c>
      <c r="D38" s="9">
        <v>18043.57</v>
      </c>
      <c r="E38" s="9">
        <v>1000</v>
      </c>
      <c r="F38" s="9">
        <f t="shared" si="3"/>
        <v>19043.57</v>
      </c>
      <c r="G38" s="9">
        <v>20000</v>
      </c>
      <c r="H38" s="1"/>
      <c r="I38" s="24"/>
    </row>
    <row r="39" spans="1:11" x14ac:dyDescent="0.3">
      <c r="A39" s="29">
        <v>57324</v>
      </c>
      <c r="B39" s="4" t="s">
        <v>39</v>
      </c>
      <c r="C39" s="9">
        <v>0</v>
      </c>
      <c r="D39" s="9">
        <v>11535.97</v>
      </c>
      <c r="E39" s="9">
        <v>500</v>
      </c>
      <c r="F39" s="9">
        <f t="shared" si="3"/>
        <v>12035.97</v>
      </c>
      <c r="G39" s="9">
        <v>12250</v>
      </c>
      <c r="H39" s="1"/>
    </row>
    <row r="40" spans="1:11" x14ac:dyDescent="0.3">
      <c r="A40" s="29">
        <v>53311</v>
      </c>
      <c r="B40" s="4" t="s">
        <v>49</v>
      </c>
      <c r="C40" s="9">
        <v>0</v>
      </c>
      <c r="D40" s="9">
        <v>6780.28</v>
      </c>
      <c r="E40" s="9">
        <v>0</v>
      </c>
      <c r="F40" s="9">
        <f t="shared" si="3"/>
        <v>6780.28</v>
      </c>
      <c r="G40" s="9">
        <v>5000</v>
      </c>
      <c r="H40" s="1"/>
    </row>
    <row r="41" spans="1:11" x14ac:dyDescent="0.3">
      <c r="A41" s="29">
        <v>51601</v>
      </c>
      <c r="B41" s="4" t="s">
        <v>51</v>
      </c>
      <c r="C41" s="9">
        <v>11000</v>
      </c>
      <c r="D41" s="9">
        <v>9216.31</v>
      </c>
      <c r="E41" s="9">
        <v>2000</v>
      </c>
      <c r="F41" s="9">
        <f t="shared" si="3"/>
        <v>11216.31</v>
      </c>
      <c r="G41" s="9">
        <v>11000</v>
      </c>
      <c r="H41" s="1"/>
      <c r="I41" s="24"/>
      <c r="J41" s="24"/>
      <c r="K41" s="24"/>
    </row>
    <row r="42" spans="1:11" x14ac:dyDescent="0.3">
      <c r="A42" s="2" t="s">
        <v>9</v>
      </c>
      <c r="B42" s="3"/>
      <c r="C42" s="6">
        <f>SUM(C25:C41)</f>
        <v>366000</v>
      </c>
      <c r="D42" s="6">
        <f>SUM(D25:D41)</f>
        <v>589490.62</v>
      </c>
      <c r="E42" s="6">
        <f>SUM(E25:E41)</f>
        <v>23500</v>
      </c>
      <c r="F42" s="6">
        <f>SUM(F25:F41)</f>
        <v>613542.67000000004</v>
      </c>
      <c r="G42" s="6">
        <f>SUM(G25:G41)</f>
        <v>321250</v>
      </c>
      <c r="H42" s="1"/>
    </row>
    <row r="43" spans="1:11" x14ac:dyDescent="0.3">
      <c r="A43" s="4"/>
      <c r="B43" s="4"/>
      <c r="C43" s="5"/>
      <c r="D43" s="5"/>
      <c r="E43" s="5"/>
      <c r="F43" s="5"/>
      <c r="G43" s="5"/>
      <c r="H43" s="1"/>
    </row>
    <row r="44" spans="1:11" ht="21" x14ac:dyDescent="0.4">
      <c r="A44" s="7" t="s">
        <v>10</v>
      </c>
      <c r="B44" s="7"/>
      <c r="C44" s="8">
        <f>+C42+C22+C17</f>
        <v>543535</v>
      </c>
      <c r="D44" s="8">
        <f>+D42+D22+D17</f>
        <v>836475.34</v>
      </c>
      <c r="E44" s="8">
        <f>+E42+E22+E17</f>
        <v>36450.06</v>
      </c>
      <c r="F44" s="8">
        <f>+F42+F22+F17</f>
        <v>873477.45000000007</v>
      </c>
      <c r="G44" s="8">
        <f>+G42+G22+G17</f>
        <v>504886.5</v>
      </c>
      <c r="H44" s="1"/>
    </row>
    <row r="45" spans="1:11" x14ac:dyDescent="0.3">
      <c r="C45" s="1">
        <v>427066</v>
      </c>
      <c r="D45" s="1">
        <v>766446.33</v>
      </c>
      <c r="E45" s="1">
        <v>48217.34</v>
      </c>
      <c r="F45" s="1">
        <v>814663.67</v>
      </c>
      <c r="G45" s="1">
        <v>556535</v>
      </c>
      <c r="H45" s="1"/>
    </row>
    <row r="46" spans="1:11" x14ac:dyDescent="0.3">
      <c r="C46" s="1"/>
      <c r="D46" s="1"/>
      <c r="E46" s="1"/>
      <c r="F46" s="1"/>
      <c r="G46" s="1"/>
      <c r="H46" s="1"/>
    </row>
    <row r="47" spans="1:11" x14ac:dyDescent="0.3">
      <c r="C47" s="1"/>
      <c r="D47" s="1"/>
      <c r="E47" s="1"/>
      <c r="F47" s="1"/>
      <c r="G47" s="1"/>
      <c r="H47" s="1"/>
    </row>
    <row r="48" spans="1:11" x14ac:dyDescent="0.3">
      <c r="C48" s="1"/>
      <c r="D48" s="1"/>
      <c r="E48" s="1"/>
      <c r="F48" s="1"/>
      <c r="G48" s="1"/>
      <c r="H48" s="1"/>
    </row>
    <row r="49" spans="3:8" x14ac:dyDescent="0.3">
      <c r="C49" s="1"/>
      <c r="D49" s="1"/>
      <c r="E49" s="1"/>
      <c r="F49" s="1"/>
      <c r="G49" s="1"/>
      <c r="H49" s="1"/>
    </row>
    <row r="50" spans="3:8" x14ac:dyDescent="0.3">
      <c r="C50" s="1"/>
      <c r="D50" s="1"/>
      <c r="E50" s="1"/>
      <c r="F50" s="1"/>
      <c r="G50" s="1"/>
      <c r="H50" s="1"/>
    </row>
    <row r="51" spans="3:8" x14ac:dyDescent="0.3">
      <c r="C51" s="1"/>
      <c r="D51" s="1"/>
      <c r="E51" s="1"/>
      <c r="F51" s="1"/>
      <c r="G51" s="1"/>
      <c r="H51" s="1"/>
    </row>
    <row r="52" spans="3:8" x14ac:dyDescent="0.3">
      <c r="C52" s="1"/>
      <c r="D52" s="1"/>
      <c r="E52" s="1"/>
      <c r="F52" s="1"/>
      <c r="G52" s="1"/>
      <c r="H52" s="1"/>
    </row>
    <row r="53" spans="3:8" x14ac:dyDescent="0.3">
      <c r="C53" s="1"/>
      <c r="D53" s="1"/>
      <c r="E53" s="1"/>
      <c r="F53" s="1"/>
      <c r="G53" s="1"/>
      <c r="H53" s="1"/>
    </row>
    <row r="54" spans="3:8" x14ac:dyDescent="0.3">
      <c r="C54" s="1"/>
      <c r="D54" s="1"/>
      <c r="E54" s="1"/>
      <c r="F54" s="1"/>
      <c r="G54" s="1"/>
      <c r="H54" s="1"/>
    </row>
    <row r="55" spans="3:8" x14ac:dyDescent="0.3">
      <c r="C55" s="1"/>
      <c r="D55" s="1"/>
      <c r="E55" s="1"/>
      <c r="F55" s="1"/>
      <c r="G55" s="1"/>
      <c r="H55" s="1"/>
    </row>
    <row r="56" spans="3:8" x14ac:dyDescent="0.3">
      <c r="C56" s="1"/>
      <c r="D56" s="1"/>
      <c r="E56" s="1"/>
      <c r="F56" s="1"/>
      <c r="G56" s="1"/>
      <c r="H56" s="1"/>
    </row>
    <row r="57" spans="3:8" x14ac:dyDescent="0.3">
      <c r="C57" s="1"/>
      <c r="D57" s="1"/>
      <c r="E57" s="1"/>
      <c r="F57" s="1"/>
      <c r="G57" s="1"/>
      <c r="H57" s="1"/>
    </row>
    <row r="58" spans="3:8" x14ac:dyDescent="0.3">
      <c r="C58" s="1"/>
      <c r="D58" s="1"/>
      <c r="E58" s="1"/>
      <c r="F58" s="1"/>
      <c r="G58" s="1"/>
      <c r="H58" s="1"/>
    </row>
    <row r="59" spans="3:8" x14ac:dyDescent="0.3">
      <c r="C59" s="1"/>
      <c r="D59" s="1"/>
      <c r="E59" s="1"/>
      <c r="F59" s="1"/>
      <c r="G59" s="1"/>
      <c r="H59" s="1"/>
    </row>
    <row r="60" spans="3:8" x14ac:dyDescent="0.3">
      <c r="C60" s="1"/>
      <c r="D60" s="1"/>
      <c r="E60" s="1"/>
      <c r="F60" s="1"/>
      <c r="G60" s="1"/>
      <c r="H60" s="1"/>
    </row>
    <row r="61" spans="3:8" x14ac:dyDescent="0.3">
      <c r="C61" s="1"/>
      <c r="D61" s="1"/>
      <c r="E61" s="1"/>
      <c r="F61" s="1"/>
      <c r="G61" s="1"/>
      <c r="H61" s="1"/>
    </row>
    <row r="62" spans="3:8" x14ac:dyDescent="0.3">
      <c r="C62" s="1"/>
      <c r="D62" s="1"/>
      <c r="E62" s="1"/>
      <c r="F62" s="1"/>
      <c r="G62" s="1"/>
      <c r="H62" s="1"/>
    </row>
    <row r="63" spans="3:8" x14ac:dyDescent="0.3">
      <c r="C63" s="1"/>
      <c r="D63" s="1"/>
      <c r="E63" s="1"/>
      <c r="F63" s="1"/>
      <c r="G63" s="1"/>
      <c r="H63" s="1"/>
    </row>
    <row r="64" spans="3:8" x14ac:dyDescent="0.3">
      <c r="C64" s="1"/>
      <c r="D64" s="1"/>
      <c r="E64" s="1"/>
      <c r="F64" s="1"/>
      <c r="G64" s="1"/>
      <c r="H64" s="1"/>
    </row>
    <row r="65" spans="3:8" x14ac:dyDescent="0.3">
      <c r="C65" s="1"/>
      <c r="D65" s="1"/>
      <c r="E65" s="1"/>
      <c r="F65" s="1"/>
      <c r="G65" s="1"/>
      <c r="H65" s="1"/>
    </row>
    <row r="66" spans="3:8" x14ac:dyDescent="0.3">
      <c r="C66" s="1"/>
      <c r="D66" s="1"/>
      <c r="E66" s="1"/>
      <c r="F66" s="1"/>
      <c r="G66" s="1"/>
      <c r="H66" s="1"/>
    </row>
    <row r="67" spans="3:8" x14ac:dyDescent="0.3">
      <c r="C67" s="1"/>
      <c r="D67" s="1"/>
      <c r="E67" s="1"/>
      <c r="F67" s="1"/>
      <c r="G67" s="1"/>
      <c r="H67" s="1"/>
    </row>
    <row r="68" spans="3:8" x14ac:dyDescent="0.3">
      <c r="C68" s="1"/>
      <c r="D68" s="1"/>
      <c r="E68" s="1"/>
      <c r="F68" s="1"/>
      <c r="G68" s="1"/>
      <c r="H68" s="1"/>
    </row>
    <row r="69" spans="3:8" x14ac:dyDescent="0.3">
      <c r="C69" s="1"/>
      <c r="D69" s="1"/>
      <c r="E69" s="1"/>
      <c r="F69" s="1"/>
      <c r="G69" s="1"/>
      <c r="H69" s="1"/>
    </row>
    <row r="70" spans="3:8" x14ac:dyDescent="0.3">
      <c r="C70" s="1"/>
      <c r="D70" s="1"/>
      <c r="E70" s="1"/>
      <c r="F70" s="1"/>
      <c r="G70" s="1"/>
      <c r="H70" s="1"/>
    </row>
    <row r="71" spans="3:8" x14ac:dyDescent="0.3">
      <c r="C71" s="1"/>
      <c r="D71" s="1"/>
      <c r="E71" s="1"/>
      <c r="F71" s="1"/>
      <c r="G71" s="1"/>
      <c r="H71" s="1"/>
    </row>
    <row r="72" spans="3:8" x14ac:dyDescent="0.3">
      <c r="C72" s="1"/>
      <c r="D72" s="1"/>
      <c r="E72" s="1"/>
      <c r="F72" s="1"/>
      <c r="G72" s="1"/>
      <c r="H72" s="1"/>
    </row>
    <row r="73" spans="3:8" x14ac:dyDescent="0.3">
      <c r="C73" s="1"/>
      <c r="D73" s="1"/>
      <c r="E73" s="1"/>
      <c r="F73" s="1"/>
      <c r="G73" s="1"/>
      <c r="H73" s="1"/>
    </row>
    <row r="74" spans="3:8" x14ac:dyDescent="0.3">
      <c r="C74" s="1"/>
      <c r="D74" s="1"/>
      <c r="E74" s="1"/>
      <c r="F74" s="1"/>
      <c r="G74" s="1"/>
      <c r="H74" s="1"/>
    </row>
    <row r="75" spans="3:8" x14ac:dyDescent="0.3">
      <c r="C75" s="1"/>
      <c r="D75" s="1"/>
      <c r="E75" s="1"/>
      <c r="F75" s="1"/>
      <c r="G75" s="1"/>
      <c r="H75" s="1"/>
    </row>
    <row r="76" spans="3:8" x14ac:dyDescent="0.3">
      <c r="C76" s="1"/>
      <c r="D76" s="1"/>
      <c r="E76" s="1"/>
      <c r="F76" s="1"/>
      <c r="G76" s="1"/>
      <c r="H76" s="1"/>
    </row>
    <row r="77" spans="3:8" x14ac:dyDescent="0.3">
      <c r="C77" s="1"/>
      <c r="D77" s="1"/>
      <c r="E77" s="1"/>
      <c r="F77" s="1"/>
      <c r="G77" s="1"/>
      <c r="H77" s="1"/>
    </row>
    <row r="78" spans="3:8" x14ac:dyDescent="0.3">
      <c r="C78" s="1"/>
      <c r="D78" s="1"/>
      <c r="E78" s="1"/>
      <c r="F78" s="1"/>
      <c r="G78" s="1"/>
      <c r="H78" s="1"/>
    </row>
    <row r="79" spans="3:8" x14ac:dyDescent="0.3">
      <c r="C79" s="1"/>
      <c r="D79" s="1"/>
      <c r="E79" s="1"/>
      <c r="F79" s="1"/>
      <c r="G79" s="1"/>
      <c r="H79" s="1"/>
    </row>
    <row r="80" spans="3:8" x14ac:dyDescent="0.3">
      <c r="C80" s="1"/>
      <c r="D80" s="1"/>
      <c r="E80" s="1"/>
      <c r="F80" s="1"/>
      <c r="G80" s="1"/>
      <c r="H80" s="1"/>
    </row>
    <row r="81" spans="3:8" x14ac:dyDescent="0.3">
      <c r="C81" s="1"/>
      <c r="D81" s="1"/>
      <c r="E81" s="1"/>
      <c r="F81" s="1"/>
      <c r="G81" s="1"/>
      <c r="H81" s="1"/>
    </row>
    <row r="82" spans="3:8" x14ac:dyDescent="0.3">
      <c r="C82" s="1"/>
      <c r="D82" s="1"/>
      <c r="E82" s="1"/>
      <c r="F82" s="1"/>
      <c r="G82" s="1"/>
      <c r="H82" s="1"/>
    </row>
    <row r="83" spans="3:8" x14ac:dyDescent="0.3">
      <c r="C83" s="1"/>
      <c r="D83" s="1"/>
      <c r="E83" s="1"/>
      <c r="F83" s="1"/>
      <c r="G83" s="1"/>
      <c r="H83" s="1"/>
    </row>
    <row r="84" spans="3:8" x14ac:dyDescent="0.3">
      <c r="C84" s="1"/>
      <c r="D84" s="1"/>
      <c r="E84" s="1"/>
      <c r="F84" s="1"/>
      <c r="G84" s="1"/>
      <c r="H84" s="1"/>
    </row>
    <row r="85" spans="3:8" x14ac:dyDescent="0.3">
      <c r="C85" s="1"/>
      <c r="D85" s="1"/>
      <c r="E85" s="1"/>
      <c r="F85" s="1"/>
      <c r="G85" s="1"/>
      <c r="H85" s="1"/>
    </row>
    <row r="86" spans="3:8" x14ac:dyDescent="0.3">
      <c r="C86" s="1"/>
      <c r="D86" s="1"/>
      <c r="E86" s="1"/>
      <c r="F86" s="1"/>
      <c r="G86" s="1"/>
      <c r="H86" s="1"/>
    </row>
    <row r="87" spans="3:8" x14ac:dyDescent="0.3">
      <c r="C87" s="1"/>
      <c r="D87" s="1"/>
      <c r="E87" s="1"/>
      <c r="F87" s="1"/>
      <c r="G87" s="1"/>
      <c r="H87" s="1"/>
    </row>
    <row r="88" spans="3:8" x14ac:dyDescent="0.3">
      <c r="C88" s="1"/>
      <c r="D88" s="1"/>
      <c r="E88" s="1"/>
      <c r="F88" s="1"/>
      <c r="G88" s="1"/>
      <c r="H88" s="1"/>
    </row>
    <row r="89" spans="3:8" x14ac:dyDescent="0.3">
      <c r="C89" s="1"/>
      <c r="D89" s="1"/>
      <c r="E89" s="1"/>
      <c r="F89" s="1"/>
      <c r="G89" s="1"/>
      <c r="H89" s="1"/>
    </row>
    <row r="90" spans="3:8" x14ac:dyDescent="0.3">
      <c r="C90" s="1"/>
      <c r="D90" s="1"/>
      <c r="E90" s="1"/>
      <c r="F90" s="1"/>
      <c r="G90" s="1"/>
      <c r="H90" s="1"/>
    </row>
    <row r="91" spans="3:8" x14ac:dyDescent="0.3">
      <c r="C91" s="1"/>
      <c r="D91" s="1"/>
      <c r="E91" s="1"/>
      <c r="F91" s="1"/>
      <c r="G91" s="1"/>
      <c r="H91" s="1"/>
    </row>
    <row r="92" spans="3:8" x14ac:dyDescent="0.3">
      <c r="C92" s="1"/>
      <c r="D92" s="1"/>
      <c r="E92" s="1"/>
      <c r="F92" s="1"/>
      <c r="G92" s="1"/>
      <c r="H92" s="1"/>
    </row>
    <row r="93" spans="3:8" x14ac:dyDescent="0.3">
      <c r="C93" s="1"/>
      <c r="D93" s="1"/>
      <c r="E93" s="1"/>
      <c r="F93" s="1"/>
      <c r="G93" s="1"/>
      <c r="H93" s="1"/>
    </row>
    <row r="94" spans="3:8" x14ac:dyDescent="0.3">
      <c r="C94" s="1"/>
      <c r="D94" s="1"/>
      <c r="E94" s="1"/>
      <c r="F94" s="1"/>
      <c r="G94" s="1"/>
      <c r="H94" s="1"/>
    </row>
    <row r="95" spans="3:8" x14ac:dyDescent="0.3">
      <c r="C95" s="1"/>
      <c r="D95" s="1"/>
      <c r="E95" s="1"/>
      <c r="F95" s="1"/>
      <c r="G95" s="1"/>
      <c r="H95" s="1"/>
    </row>
    <row r="96" spans="3:8" x14ac:dyDescent="0.3">
      <c r="C96" s="1"/>
      <c r="D96" s="1"/>
      <c r="E96" s="1"/>
      <c r="F96" s="1"/>
      <c r="G96" s="1"/>
      <c r="H96" s="1"/>
    </row>
    <row r="97" spans="3:8" x14ac:dyDescent="0.3">
      <c r="C97" s="1"/>
      <c r="D97" s="1"/>
      <c r="E97" s="1"/>
      <c r="F97" s="1"/>
      <c r="G97" s="1"/>
      <c r="H97" s="1"/>
    </row>
    <row r="98" spans="3:8" x14ac:dyDescent="0.3">
      <c r="C98" s="1"/>
      <c r="D98" s="1"/>
      <c r="E98" s="1"/>
      <c r="F98" s="1"/>
      <c r="G98" s="1"/>
      <c r="H98" s="1"/>
    </row>
    <row r="99" spans="3:8" x14ac:dyDescent="0.3">
      <c r="C99" s="1"/>
      <c r="D99" s="1"/>
      <c r="E99" s="1"/>
      <c r="F99" s="1"/>
      <c r="G99" s="1"/>
      <c r="H99" s="1"/>
    </row>
    <row r="100" spans="3:8" x14ac:dyDescent="0.3">
      <c r="C100" s="1"/>
      <c r="D100" s="1"/>
      <c r="E100" s="1"/>
      <c r="F100" s="1"/>
      <c r="G100" s="1"/>
      <c r="H100" s="1"/>
    </row>
    <row r="101" spans="3:8" x14ac:dyDescent="0.3">
      <c r="C101" s="1"/>
      <c r="D101" s="1"/>
      <c r="E101" s="1"/>
      <c r="F101" s="1"/>
      <c r="G101" s="1"/>
      <c r="H101" s="1"/>
    </row>
    <row r="102" spans="3:8" x14ac:dyDescent="0.3">
      <c r="C102" s="1"/>
      <c r="D102" s="1"/>
      <c r="E102" s="1"/>
      <c r="F102" s="1"/>
      <c r="G102" s="1"/>
      <c r="H102" s="1"/>
    </row>
    <row r="103" spans="3:8" x14ac:dyDescent="0.3">
      <c r="C103" s="1"/>
      <c r="D103" s="1"/>
      <c r="E103" s="1"/>
      <c r="F103" s="1"/>
      <c r="G103" s="1"/>
      <c r="H103" s="1"/>
    </row>
    <row r="104" spans="3:8" x14ac:dyDescent="0.3">
      <c r="C104" s="1"/>
      <c r="D104" s="1"/>
      <c r="E104" s="1"/>
      <c r="F104" s="1"/>
      <c r="G104" s="1"/>
      <c r="H104" s="1"/>
    </row>
    <row r="105" spans="3:8" x14ac:dyDescent="0.3">
      <c r="C105" s="1"/>
      <c r="D105" s="1"/>
      <c r="E105" s="1"/>
      <c r="F105" s="1"/>
      <c r="G105" s="1"/>
      <c r="H105" s="1"/>
    </row>
    <row r="106" spans="3:8" x14ac:dyDescent="0.3">
      <c r="C106" s="1"/>
      <c r="D106" s="1"/>
      <c r="E106" s="1"/>
      <c r="F106" s="1"/>
      <c r="G106" s="1"/>
      <c r="H106" s="1"/>
    </row>
    <row r="107" spans="3:8" x14ac:dyDescent="0.3">
      <c r="C107" s="1"/>
      <c r="D107" s="1"/>
      <c r="E107" s="1"/>
      <c r="F107" s="1"/>
      <c r="G107" s="1"/>
      <c r="H107" s="1"/>
    </row>
    <row r="108" spans="3:8" x14ac:dyDescent="0.3">
      <c r="C108" s="1"/>
      <c r="D108" s="1"/>
      <c r="E108" s="1"/>
      <c r="F108" s="1"/>
      <c r="G108" s="1"/>
      <c r="H108" s="1"/>
    </row>
    <row r="109" spans="3:8" x14ac:dyDescent="0.3">
      <c r="C109" s="1"/>
      <c r="D109" s="1"/>
      <c r="E109" s="1"/>
      <c r="F109" s="1"/>
      <c r="G109" s="1"/>
      <c r="H109" s="1"/>
    </row>
    <row r="110" spans="3:8" x14ac:dyDescent="0.3">
      <c r="C110" s="1"/>
      <c r="D110" s="1"/>
      <c r="E110" s="1"/>
      <c r="F110" s="1"/>
      <c r="G110" s="1"/>
      <c r="H110" s="1"/>
    </row>
    <row r="111" spans="3:8" x14ac:dyDescent="0.3">
      <c r="C111" s="1"/>
      <c r="D111" s="1"/>
      <c r="E111" s="1"/>
      <c r="F111" s="1"/>
      <c r="G111" s="1"/>
      <c r="H111" s="1"/>
    </row>
    <row r="112" spans="3:8" x14ac:dyDescent="0.3">
      <c r="C112" s="1"/>
      <c r="D112" s="1"/>
      <c r="E112" s="1"/>
      <c r="F112" s="1"/>
      <c r="G112" s="1"/>
      <c r="H112" s="1"/>
    </row>
    <row r="113" spans="3:8" x14ac:dyDescent="0.3">
      <c r="C113" s="1"/>
      <c r="D113" s="1"/>
      <c r="E113" s="1"/>
      <c r="F113" s="1"/>
      <c r="G113" s="1"/>
      <c r="H113" s="1"/>
    </row>
    <row r="114" spans="3:8" x14ac:dyDescent="0.3">
      <c r="C114" s="1"/>
      <c r="D114" s="1"/>
      <c r="E114" s="1"/>
      <c r="F114" s="1"/>
      <c r="G114" s="1"/>
      <c r="H114" s="1"/>
    </row>
    <row r="115" spans="3:8" x14ac:dyDescent="0.3">
      <c r="C115" s="1"/>
      <c r="D115" s="1"/>
      <c r="E115" s="1"/>
      <c r="F115" s="1"/>
      <c r="G115" s="1"/>
      <c r="H115" s="1"/>
    </row>
    <row r="116" spans="3:8" x14ac:dyDescent="0.3">
      <c r="C116" s="1"/>
      <c r="D116" s="1"/>
      <c r="E116" s="1"/>
      <c r="F116" s="1"/>
      <c r="G116" s="1"/>
      <c r="H116" s="1"/>
    </row>
    <row r="117" spans="3:8" x14ac:dyDescent="0.3">
      <c r="C117" s="1"/>
      <c r="D117" s="1"/>
      <c r="E117" s="1"/>
      <c r="F117" s="1"/>
      <c r="G117" s="1"/>
      <c r="H117" s="1"/>
    </row>
    <row r="118" spans="3:8" x14ac:dyDescent="0.3">
      <c r="C118" s="1"/>
      <c r="D118" s="1"/>
      <c r="E118" s="1"/>
      <c r="F118" s="1"/>
      <c r="G118" s="1"/>
      <c r="H118" s="1"/>
    </row>
    <row r="119" spans="3:8" x14ac:dyDescent="0.3">
      <c r="C119" s="1"/>
      <c r="D119" s="1"/>
      <c r="E119" s="1"/>
      <c r="F119" s="1"/>
      <c r="G119" s="1"/>
      <c r="H119" s="1"/>
    </row>
    <row r="120" spans="3:8" x14ac:dyDescent="0.3">
      <c r="C120" s="1"/>
      <c r="D120" s="1"/>
      <c r="E120" s="1"/>
      <c r="F120" s="1"/>
      <c r="G120" s="1"/>
      <c r="H120" s="1"/>
    </row>
    <row r="121" spans="3:8" x14ac:dyDescent="0.3">
      <c r="C121" s="1"/>
      <c r="D121" s="1"/>
      <c r="E121" s="1"/>
      <c r="F121" s="1"/>
      <c r="G121" s="1"/>
      <c r="H121" s="1"/>
    </row>
    <row r="122" spans="3:8" x14ac:dyDescent="0.3">
      <c r="C122" s="1"/>
      <c r="D122" s="1"/>
      <c r="E122" s="1"/>
      <c r="F122" s="1"/>
      <c r="G122" s="1"/>
      <c r="H122" s="1"/>
    </row>
    <row r="123" spans="3:8" x14ac:dyDescent="0.3">
      <c r="C123" s="1"/>
      <c r="D123" s="1"/>
      <c r="E123" s="1"/>
      <c r="F123" s="1"/>
      <c r="G123" s="1"/>
      <c r="H123" s="1"/>
    </row>
    <row r="124" spans="3:8" x14ac:dyDescent="0.3">
      <c r="C124" s="1"/>
      <c r="D124" s="1"/>
      <c r="E124" s="1"/>
      <c r="F124" s="1"/>
      <c r="G124" s="1"/>
      <c r="H124" s="1"/>
    </row>
    <row r="125" spans="3:8" x14ac:dyDescent="0.3">
      <c r="C125" s="1"/>
      <c r="D125" s="1"/>
      <c r="E125" s="1"/>
      <c r="F125" s="1"/>
      <c r="G125" s="1"/>
      <c r="H125" s="1"/>
    </row>
    <row r="126" spans="3:8" x14ac:dyDescent="0.3">
      <c r="C126" s="1"/>
      <c r="D126" s="1"/>
      <c r="E126" s="1"/>
      <c r="F126" s="1"/>
      <c r="G126" s="1"/>
      <c r="H126" s="1"/>
    </row>
    <row r="127" spans="3:8" x14ac:dyDescent="0.3">
      <c r="C127" s="1"/>
      <c r="D127" s="1"/>
      <c r="E127" s="1"/>
      <c r="F127" s="1"/>
      <c r="G127" s="1"/>
      <c r="H127" s="1"/>
    </row>
    <row r="128" spans="3:8" x14ac:dyDescent="0.3">
      <c r="C128" s="1"/>
      <c r="D128" s="1"/>
      <c r="E128" s="1"/>
      <c r="F128" s="1"/>
      <c r="G128" s="1"/>
      <c r="H128" s="1"/>
    </row>
    <row r="129" spans="3:8" x14ac:dyDescent="0.3">
      <c r="C129" s="1"/>
      <c r="D129" s="1"/>
      <c r="E129" s="1"/>
      <c r="F129" s="1"/>
      <c r="G129" s="1"/>
      <c r="H129" s="1"/>
    </row>
    <row r="130" spans="3:8" x14ac:dyDescent="0.3">
      <c r="C130" s="1"/>
      <c r="D130" s="1"/>
      <c r="E130" s="1"/>
      <c r="F130" s="1"/>
      <c r="G130" s="1"/>
      <c r="H130" s="1"/>
    </row>
    <row r="131" spans="3:8" x14ac:dyDescent="0.3">
      <c r="C131" s="1"/>
      <c r="D131" s="1"/>
      <c r="E131" s="1"/>
      <c r="F131" s="1"/>
      <c r="G131" s="1"/>
      <c r="H131" s="1"/>
    </row>
    <row r="132" spans="3:8" x14ac:dyDescent="0.3">
      <c r="C132" s="1"/>
      <c r="D132" s="1"/>
      <c r="E132" s="1"/>
      <c r="F132" s="1"/>
      <c r="G132" s="1"/>
      <c r="H132" s="1"/>
    </row>
    <row r="133" spans="3:8" x14ac:dyDescent="0.3">
      <c r="C133" s="1"/>
      <c r="D133" s="1"/>
      <c r="E133" s="1"/>
      <c r="F133" s="1"/>
      <c r="G133" s="1"/>
      <c r="H133" s="1"/>
    </row>
    <row r="134" spans="3:8" x14ac:dyDescent="0.3">
      <c r="C134" s="1"/>
      <c r="D134" s="1"/>
      <c r="E134" s="1"/>
      <c r="F134" s="1"/>
      <c r="G134" s="1"/>
      <c r="H134" s="1"/>
    </row>
    <row r="135" spans="3:8" x14ac:dyDescent="0.3">
      <c r="C135" s="1"/>
      <c r="D135" s="1"/>
      <c r="E135" s="1"/>
      <c r="F135" s="1"/>
      <c r="G135" s="1"/>
      <c r="H135" s="1"/>
    </row>
    <row r="136" spans="3:8" x14ac:dyDescent="0.3">
      <c r="C136" s="1"/>
      <c r="D136" s="1"/>
      <c r="E136" s="1"/>
      <c r="F136" s="1"/>
      <c r="G136" s="1"/>
      <c r="H136" s="1"/>
    </row>
    <row r="137" spans="3:8" x14ac:dyDescent="0.3">
      <c r="C137" s="1"/>
      <c r="D137" s="1"/>
      <c r="E137" s="1"/>
      <c r="F137" s="1"/>
      <c r="G137" s="1"/>
      <c r="H137" s="1"/>
    </row>
    <row r="138" spans="3:8" x14ac:dyDescent="0.3">
      <c r="C138" s="1"/>
      <c r="D138" s="1"/>
      <c r="E138" s="1"/>
      <c r="F138" s="1"/>
      <c r="G138" s="1"/>
      <c r="H138" s="1"/>
    </row>
    <row r="139" spans="3:8" x14ac:dyDescent="0.3">
      <c r="C139" s="1"/>
      <c r="D139" s="1"/>
      <c r="E139" s="1"/>
      <c r="F139" s="1"/>
      <c r="G139" s="1"/>
      <c r="H139" s="1"/>
    </row>
    <row r="140" spans="3:8" x14ac:dyDescent="0.3">
      <c r="C140" s="1"/>
      <c r="D140" s="1"/>
      <c r="E140" s="1"/>
      <c r="F140" s="1"/>
      <c r="G140" s="1"/>
      <c r="H140" s="1"/>
    </row>
    <row r="141" spans="3:8" x14ac:dyDescent="0.3">
      <c r="C141" s="1"/>
      <c r="D141" s="1"/>
      <c r="E141" s="1"/>
      <c r="F141" s="1"/>
      <c r="G141" s="1"/>
      <c r="H141" s="1"/>
    </row>
    <row r="142" spans="3:8" x14ac:dyDescent="0.3">
      <c r="C142" s="1"/>
      <c r="D142" s="1"/>
      <c r="E142" s="1"/>
      <c r="F142" s="1"/>
      <c r="G142" s="1"/>
      <c r="H142" s="1"/>
    </row>
    <row r="143" spans="3:8" x14ac:dyDescent="0.3">
      <c r="C143" s="1"/>
      <c r="D143" s="1"/>
      <c r="E143" s="1"/>
      <c r="F143" s="1"/>
      <c r="G143" s="1"/>
      <c r="H143" s="1"/>
    </row>
    <row r="144" spans="3:8" x14ac:dyDescent="0.3">
      <c r="C144" s="1"/>
      <c r="D144" s="1"/>
      <c r="E144" s="1"/>
      <c r="F144" s="1"/>
      <c r="G144" s="1"/>
      <c r="H144" s="1"/>
    </row>
    <row r="145" spans="3:8" x14ac:dyDescent="0.3">
      <c r="C145" s="1"/>
      <c r="D145" s="1"/>
      <c r="E145" s="1"/>
      <c r="F145" s="1"/>
      <c r="G145" s="1"/>
      <c r="H145" s="1"/>
    </row>
    <row r="146" spans="3:8" x14ac:dyDescent="0.3">
      <c r="C146" s="1"/>
      <c r="D146" s="1"/>
      <c r="E146" s="1"/>
      <c r="F146" s="1"/>
      <c r="G146" s="1"/>
      <c r="H146" s="1"/>
    </row>
    <row r="147" spans="3:8" x14ac:dyDescent="0.3">
      <c r="C147" s="1"/>
      <c r="D147" s="1"/>
      <c r="E147" s="1"/>
      <c r="F147" s="1"/>
      <c r="G147" s="1"/>
      <c r="H147" s="1"/>
    </row>
    <row r="148" spans="3:8" x14ac:dyDescent="0.3">
      <c r="C148" s="1"/>
      <c r="D148" s="1"/>
      <c r="E148" s="1"/>
      <c r="F148" s="1"/>
      <c r="G148" s="1"/>
      <c r="H148" s="1"/>
    </row>
    <row r="149" spans="3:8" x14ac:dyDescent="0.3">
      <c r="C149" s="1"/>
      <c r="D149" s="1"/>
      <c r="E149" s="1"/>
      <c r="F149" s="1"/>
      <c r="G149" s="1"/>
      <c r="H149" s="1"/>
    </row>
    <row r="150" spans="3:8" x14ac:dyDescent="0.3">
      <c r="C150" s="1"/>
      <c r="D150" s="1"/>
      <c r="E150" s="1"/>
      <c r="F150" s="1"/>
      <c r="G150" s="1"/>
      <c r="H150" s="1"/>
    </row>
    <row r="151" spans="3:8" x14ac:dyDescent="0.3">
      <c r="C151" s="1"/>
      <c r="D151" s="1"/>
      <c r="E151" s="1"/>
      <c r="F151" s="1"/>
      <c r="G151" s="1"/>
      <c r="H151" s="1"/>
    </row>
    <row r="152" spans="3:8" x14ac:dyDescent="0.3">
      <c r="C152" s="1"/>
      <c r="D152" s="1"/>
      <c r="E152" s="1"/>
      <c r="F152" s="1"/>
      <c r="G152" s="1"/>
      <c r="H152" s="1"/>
    </row>
    <row r="153" spans="3:8" x14ac:dyDescent="0.3">
      <c r="C153" s="1"/>
      <c r="D153" s="1"/>
      <c r="E153" s="1"/>
      <c r="F153" s="1"/>
      <c r="G153" s="1"/>
      <c r="H153" s="1"/>
    </row>
    <row r="154" spans="3:8" x14ac:dyDescent="0.3">
      <c r="C154" s="1"/>
      <c r="D154" s="1"/>
      <c r="E154" s="1"/>
      <c r="F154" s="1"/>
      <c r="G154" s="1"/>
      <c r="H154" s="1"/>
    </row>
    <row r="155" spans="3:8" x14ac:dyDescent="0.3">
      <c r="C155" s="1"/>
      <c r="D155" s="1"/>
      <c r="E155" s="1"/>
      <c r="F155" s="1"/>
      <c r="G155" s="1"/>
      <c r="H155" s="1"/>
    </row>
    <row r="156" spans="3:8" x14ac:dyDescent="0.3">
      <c r="C156" s="1"/>
      <c r="D156" s="1"/>
      <c r="E156" s="1"/>
      <c r="F156" s="1"/>
      <c r="G156" s="1"/>
      <c r="H156" s="1"/>
    </row>
    <row r="157" spans="3:8" x14ac:dyDescent="0.3">
      <c r="C157" s="1"/>
      <c r="D157" s="1"/>
      <c r="E157" s="1"/>
      <c r="F157" s="1"/>
      <c r="G157" s="1"/>
      <c r="H157" s="1"/>
    </row>
    <row r="158" spans="3:8" x14ac:dyDescent="0.3">
      <c r="C158" s="1"/>
      <c r="D158" s="1"/>
      <c r="E158" s="1"/>
      <c r="F158" s="1"/>
      <c r="G158" s="1"/>
      <c r="H158" s="1"/>
    </row>
    <row r="159" spans="3:8" x14ac:dyDescent="0.3">
      <c r="C159" s="1"/>
      <c r="D159" s="1"/>
      <c r="E159" s="1"/>
      <c r="F159" s="1"/>
      <c r="G159" s="1"/>
      <c r="H159" s="1"/>
    </row>
    <row r="160" spans="3:8" x14ac:dyDescent="0.3">
      <c r="C160" s="1"/>
      <c r="D160" s="1"/>
      <c r="E160" s="1"/>
      <c r="F160" s="1"/>
      <c r="G160" s="1"/>
      <c r="H160" s="1"/>
    </row>
    <row r="161" spans="3:8" x14ac:dyDescent="0.3">
      <c r="C161" s="1"/>
      <c r="D161" s="1"/>
      <c r="E161" s="1"/>
      <c r="F161" s="1"/>
      <c r="G161" s="1"/>
      <c r="H161" s="1"/>
    </row>
    <row r="162" spans="3:8" x14ac:dyDescent="0.3">
      <c r="C162" s="1"/>
      <c r="D162" s="1"/>
      <c r="E162" s="1"/>
      <c r="F162" s="1"/>
      <c r="G162" s="1"/>
      <c r="H162" s="1"/>
    </row>
    <row r="163" spans="3:8" x14ac:dyDescent="0.3">
      <c r="C163" s="1"/>
      <c r="D163" s="1"/>
      <c r="E163" s="1"/>
      <c r="F163" s="1"/>
      <c r="G163" s="1"/>
      <c r="H163" s="1"/>
    </row>
  </sheetData>
  <pageMargins left="0" right="0" top="0" bottom="0" header="0" footer="0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topLeftCell="A5" workbookViewId="0">
      <selection activeCell="D22" sqref="D22"/>
    </sheetView>
  </sheetViews>
  <sheetFormatPr defaultRowHeight="14.4" x14ac:dyDescent="0.3"/>
  <cols>
    <col min="1" max="1" width="8.109375" customWidth="1"/>
    <col min="2" max="2" width="31.109375" customWidth="1"/>
    <col min="3" max="3" width="18.88671875" customWidth="1"/>
    <col min="4" max="4" width="18.6640625" customWidth="1"/>
    <col min="5" max="5" width="16.77734375" customWidth="1"/>
    <col min="6" max="6" width="18.88671875" bestFit="1" customWidth="1"/>
    <col min="7" max="7" width="18.5546875" customWidth="1"/>
    <col min="8" max="8" width="10.44140625" customWidth="1"/>
  </cols>
  <sheetData>
    <row r="1" spans="1:8" ht="42" customHeight="1" x14ac:dyDescent="0.3">
      <c r="A1" s="10" t="s">
        <v>18</v>
      </c>
      <c r="B1" s="11"/>
      <c r="C1" s="33" t="s">
        <v>30</v>
      </c>
      <c r="D1" s="33" t="s">
        <v>68</v>
      </c>
      <c r="E1" s="33" t="s">
        <v>69</v>
      </c>
      <c r="F1" s="33" t="s">
        <v>70</v>
      </c>
      <c r="G1" s="34" t="s">
        <v>67</v>
      </c>
    </row>
    <row r="2" spans="1:8" x14ac:dyDescent="0.3">
      <c r="A2" s="12">
        <v>41100</v>
      </c>
      <c r="B2" s="4" t="s">
        <v>19</v>
      </c>
      <c r="C2" s="9">
        <v>262924</v>
      </c>
      <c r="D2" s="9">
        <v>250526.48</v>
      </c>
      <c r="E2" s="9">
        <v>0</v>
      </c>
      <c r="F2" s="9">
        <f>+E2+D2</f>
        <v>250526.48</v>
      </c>
      <c r="G2" s="13">
        <v>272053</v>
      </c>
      <c r="H2" s="19"/>
    </row>
    <row r="3" spans="1:8" x14ac:dyDescent="0.3">
      <c r="A3" s="12">
        <v>41102</v>
      </c>
      <c r="B3" s="4" t="s">
        <v>20</v>
      </c>
      <c r="C3" s="9">
        <v>974.08</v>
      </c>
      <c r="D3" s="9">
        <v>974.08</v>
      </c>
      <c r="E3" s="9">
        <v>0</v>
      </c>
      <c r="F3" s="9">
        <f t="shared" ref="F3:F16" si="0">+E3+D3</f>
        <v>974.08</v>
      </c>
      <c r="G3" s="13">
        <v>974.08</v>
      </c>
    </row>
    <row r="4" spans="1:8" x14ac:dyDescent="0.3">
      <c r="A4" s="12">
        <v>41150</v>
      </c>
      <c r="B4" s="4" t="s">
        <v>21</v>
      </c>
      <c r="C4" s="9">
        <v>4500</v>
      </c>
      <c r="D4" s="9">
        <v>6031.96</v>
      </c>
      <c r="E4" s="9">
        <v>0</v>
      </c>
      <c r="F4" s="9">
        <f t="shared" si="0"/>
        <v>6031.96</v>
      </c>
      <c r="G4" s="13">
        <v>6100</v>
      </c>
    </row>
    <row r="5" spans="1:8" x14ac:dyDescent="0.3">
      <c r="A5" s="12">
        <v>43410</v>
      </c>
      <c r="B5" s="4" t="s">
        <v>22</v>
      </c>
      <c r="C5" s="9">
        <v>87124.83</v>
      </c>
      <c r="D5" s="9">
        <v>13068.73</v>
      </c>
      <c r="E5" s="9">
        <v>72393.77</v>
      </c>
      <c r="F5" s="9">
        <f t="shared" si="0"/>
        <v>85462.5</v>
      </c>
      <c r="G5" s="13">
        <v>60000</v>
      </c>
    </row>
    <row r="6" spans="1:8" x14ac:dyDescent="0.3">
      <c r="A6" s="12">
        <v>43531</v>
      </c>
      <c r="B6" s="4" t="s">
        <v>23</v>
      </c>
      <c r="C6" s="9">
        <v>145093.38</v>
      </c>
      <c r="D6" s="9">
        <v>145093.38</v>
      </c>
      <c r="E6" s="9">
        <v>0</v>
      </c>
      <c r="F6" s="9">
        <f t="shared" si="0"/>
        <v>145093.38</v>
      </c>
      <c r="G6" s="13">
        <v>155495.1</v>
      </c>
    </row>
    <row r="7" spans="1:8" x14ac:dyDescent="0.3">
      <c r="A7" s="12"/>
      <c r="B7" s="4" t="s">
        <v>43</v>
      </c>
      <c r="C7" s="9">
        <v>2500</v>
      </c>
      <c r="D7" s="9">
        <v>2581.25</v>
      </c>
      <c r="E7" s="9">
        <v>0</v>
      </c>
      <c r="F7" s="9">
        <f t="shared" si="0"/>
        <v>2581.25</v>
      </c>
      <c r="G7" s="13">
        <v>2600</v>
      </c>
    </row>
    <row r="8" spans="1:8" x14ac:dyDescent="0.3">
      <c r="A8" s="12"/>
      <c r="B8" s="4" t="s">
        <v>42</v>
      </c>
      <c r="C8" s="9">
        <v>191</v>
      </c>
      <c r="D8" s="9">
        <v>0</v>
      </c>
      <c r="E8" s="9">
        <v>0</v>
      </c>
      <c r="F8" s="9">
        <v>0</v>
      </c>
      <c r="G8" s="13">
        <v>100</v>
      </c>
    </row>
    <row r="9" spans="1:8" x14ac:dyDescent="0.3">
      <c r="A9" s="12">
        <v>43420</v>
      </c>
      <c r="B9" s="4" t="s">
        <v>24</v>
      </c>
      <c r="C9" s="9">
        <v>3864</v>
      </c>
      <c r="D9" s="9">
        <v>4258.93</v>
      </c>
      <c r="E9" s="9">
        <v>0</v>
      </c>
      <c r="F9" s="9">
        <f t="shared" si="0"/>
        <v>4258.93</v>
      </c>
      <c r="G9" s="13">
        <v>4300</v>
      </c>
    </row>
    <row r="10" spans="1:8" x14ac:dyDescent="0.3">
      <c r="A10" s="12">
        <v>44300</v>
      </c>
      <c r="B10" s="4" t="s">
        <v>44</v>
      </c>
      <c r="C10" s="9">
        <v>0</v>
      </c>
      <c r="D10" s="9">
        <v>0</v>
      </c>
      <c r="E10" s="9">
        <v>0</v>
      </c>
      <c r="F10" s="9">
        <f t="shared" si="0"/>
        <v>0</v>
      </c>
      <c r="G10" s="13">
        <v>210</v>
      </c>
    </row>
    <row r="11" spans="1:8" x14ac:dyDescent="0.3">
      <c r="A11" s="12">
        <v>48900</v>
      </c>
      <c r="B11" s="4" t="s">
        <v>71</v>
      </c>
      <c r="C11" s="9">
        <v>17277.669999999998</v>
      </c>
      <c r="D11" s="9">
        <v>0</v>
      </c>
      <c r="E11" s="9">
        <v>0</v>
      </c>
      <c r="F11" s="9">
        <f t="shared" si="0"/>
        <v>0</v>
      </c>
      <c r="G11" s="13">
        <v>32433.23</v>
      </c>
    </row>
    <row r="12" spans="1:8" x14ac:dyDescent="0.3">
      <c r="A12" s="12">
        <v>48900</v>
      </c>
      <c r="B12" s="4" t="s">
        <v>41</v>
      </c>
      <c r="C12" s="9">
        <v>400</v>
      </c>
      <c r="D12" s="9">
        <v>100</v>
      </c>
      <c r="E12" s="9">
        <v>0</v>
      </c>
      <c r="F12" s="9">
        <f t="shared" si="0"/>
        <v>100</v>
      </c>
      <c r="G12" s="13">
        <v>200</v>
      </c>
    </row>
    <row r="13" spans="1:8" x14ac:dyDescent="0.3">
      <c r="A13" s="12">
        <v>48901</v>
      </c>
      <c r="B13" s="4" t="s">
        <v>25</v>
      </c>
      <c r="C13" s="9">
        <v>330</v>
      </c>
      <c r="D13" s="9">
        <v>491.29</v>
      </c>
      <c r="E13" s="9">
        <v>0</v>
      </c>
      <c r="F13" s="9">
        <f t="shared" si="0"/>
        <v>491.29</v>
      </c>
      <c r="G13" s="13">
        <v>450</v>
      </c>
    </row>
    <row r="14" spans="1:8" x14ac:dyDescent="0.3">
      <c r="A14" s="12">
        <v>48110</v>
      </c>
      <c r="B14" s="4" t="s">
        <v>26</v>
      </c>
      <c r="C14" s="9">
        <v>4300</v>
      </c>
      <c r="D14" s="9">
        <v>3440.64</v>
      </c>
      <c r="E14" s="9">
        <v>100</v>
      </c>
      <c r="F14" s="9">
        <f t="shared" si="0"/>
        <v>3540.64</v>
      </c>
      <c r="G14" s="13">
        <v>4500</v>
      </c>
    </row>
    <row r="15" spans="1:8" x14ac:dyDescent="0.3">
      <c r="A15" s="12">
        <v>44430</v>
      </c>
      <c r="B15" s="4" t="s">
        <v>27</v>
      </c>
      <c r="C15" s="9">
        <v>21</v>
      </c>
      <c r="D15" s="9">
        <v>20.78</v>
      </c>
      <c r="E15" s="9">
        <v>0</v>
      </c>
      <c r="F15" s="9">
        <f t="shared" si="0"/>
        <v>20.78</v>
      </c>
      <c r="G15" s="13">
        <v>20.78</v>
      </c>
    </row>
    <row r="16" spans="1:8" x14ac:dyDescent="0.3">
      <c r="A16" s="12">
        <v>5170</v>
      </c>
      <c r="B16" s="4" t="s">
        <v>54</v>
      </c>
      <c r="C16" s="9">
        <v>0</v>
      </c>
      <c r="D16" s="9">
        <v>280000</v>
      </c>
      <c r="E16" s="9">
        <v>0</v>
      </c>
      <c r="F16" s="9">
        <f t="shared" si="0"/>
        <v>280000</v>
      </c>
      <c r="G16" s="13"/>
    </row>
    <row r="17" spans="1:9" ht="21.6" thickBot="1" x14ac:dyDescent="0.45">
      <c r="A17" s="14" t="s">
        <v>28</v>
      </c>
      <c r="B17" s="15"/>
      <c r="C17" s="16">
        <f>SUM(C2:C16)</f>
        <v>529499.96000000008</v>
      </c>
      <c r="D17" s="16">
        <f>SUM(D2:D16)</f>
        <v>706587.52</v>
      </c>
      <c r="E17" s="16">
        <f>SUM(E2:E16)</f>
        <v>72493.77</v>
      </c>
      <c r="F17" s="16">
        <f>SUM(F2:F16)</f>
        <v>779081.29</v>
      </c>
      <c r="G17" s="17">
        <f>SUM(G2:G16)</f>
        <v>539436.19000000006</v>
      </c>
      <c r="H17" s="19"/>
    </row>
    <row r="18" spans="1:9" x14ac:dyDescent="0.3">
      <c r="C18" s="31">
        <v>484100</v>
      </c>
      <c r="D18" s="31">
        <v>690826.28</v>
      </c>
      <c r="E18" s="31">
        <v>78664.639999999999</v>
      </c>
      <c r="F18" s="31">
        <v>769490.92</v>
      </c>
      <c r="G18" s="31">
        <v>529499.96</v>
      </c>
      <c r="H18" s="32" t="s">
        <v>75</v>
      </c>
      <c r="I18" s="32"/>
    </row>
    <row r="19" spans="1:9" x14ac:dyDescent="0.3">
      <c r="C19" s="1"/>
      <c r="D19" s="1"/>
      <c r="E19" s="1"/>
      <c r="F19" s="1"/>
      <c r="G19" s="1"/>
    </row>
    <row r="20" spans="1:9" x14ac:dyDescent="0.3">
      <c r="A20" t="s">
        <v>59</v>
      </c>
      <c r="C20" s="1">
        <v>78841</v>
      </c>
      <c r="D20" s="1"/>
      <c r="E20" s="1"/>
      <c r="F20" s="1"/>
      <c r="G20" s="1"/>
    </row>
    <row r="21" spans="1:9" x14ac:dyDescent="0.3">
      <c r="A21" t="s">
        <v>60</v>
      </c>
      <c r="C21" s="18">
        <v>769490.92</v>
      </c>
      <c r="D21" s="1"/>
      <c r="E21" s="1"/>
      <c r="F21" s="1"/>
      <c r="G21" s="1"/>
    </row>
    <row r="22" spans="1:9" x14ac:dyDescent="0.3">
      <c r="A22" t="s">
        <v>61</v>
      </c>
      <c r="C22" s="1">
        <f>SUM(C20:C21)</f>
        <v>848331.92</v>
      </c>
      <c r="D22" s="30"/>
      <c r="E22" s="1"/>
      <c r="F22" s="1"/>
      <c r="G22" s="1"/>
    </row>
    <row r="23" spans="1:9" x14ac:dyDescent="0.3">
      <c r="A23" t="s">
        <v>62</v>
      </c>
      <c r="C23" s="1">
        <v>814663.67</v>
      </c>
      <c r="D23" s="1"/>
      <c r="E23" s="1"/>
      <c r="F23" s="1"/>
      <c r="G23" s="1"/>
    </row>
    <row r="24" spans="1:9" x14ac:dyDescent="0.3">
      <c r="C24" s="1"/>
      <c r="D24" s="1"/>
      <c r="E24" s="1"/>
      <c r="F24" s="1"/>
      <c r="G24" s="1"/>
    </row>
    <row r="25" spans="1:9" x14ac:dyDescent="0.3">
      <c r="A25" t="s">
        <v>66</v>
      </c>
      <c r="C25" s="1">
        <v>33668.25</v>
      </c>
      <c r="D25" s="1"/>
      <c r="E25" s="1"/>
      <c r="F25" s="1"/>
      <c r="G25" s="1"/>
    </row>
    <row r="26" spans="1:9" x14ac:dyDescent="0.3">
      <c r="A26" t="s">
        <v>65</v>
      </c>
      <c r="C26" s="1">
        <v>539436.18999999994</v>
      </c>
      <c r="D26" s="30"/>
      <c r="E26" s="1"/>
      <c r="F26" s="1"/>
      <c r="G26" s="1"/>
    </row>
    <row r="27" spans="1:9" x14ac:dyDescent="0.3">
      <c r="A27" t="s">
        <v>29</v>
      </c>
      <c r="C27" s="1">
        <v>266575.96000000002</v>
      </c>
      <c r="D27" s="1"/>
      <c r="E27" s="1"/>
      <c r="F27" s="1"/>
      <c r="G27" s="1"/>
    </row>
    <row r="28" spans="1:9" x14ac:dyDescent="0.3">
      <c r="A28" t="s">
        <v>64</v>
      </c>
      <c r="C28" s="35">
        <v>272053</v>
      </c>
      <c r="D28" s="1"/>
      <c r="E28" s="1"/>
      <c r="F28" s="1"/>
      <c r="G28" s="1"/>
    </row>
    <row r="29" spans="1:9" x14ac:dyDescent="0.3">
      <c r="A29" t="s">
        <v>63</v>
      </c>
      <c r="C29" s="1">
        <v>6633.21</v>
      </c>
      <c r="D29" s="1"/>
      <c r="E29" s="1"/>
      <c r="F29" s="1"/>
      <c r="G29" s="1"/>
    </row>
    <row r="30" spans="1:9" x14ac:dyDescent="0.3">
      <c r="C30" s="1"/>
      <c r="D30" s="1"/>
      <c r="E30" s="1"/>
      <c r="F30" s="1"/>
      <c r="G30" s="1"/>
    </row>
  </sheetData>
  <pageMargins left="0.25" right="0.25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Expenditures</vt:lpstr>
      <vt:lpstr>Revenue</vt:lpstr>
    </vt:vector>
  </TitlesOfParts>
  <Company>Arcadia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Katie Candler</cp:lastModifiedBy>
  <cp:lastPrinted>2024-11-12T16:18:45Z</cp:lastPrinted>
  <dcterms:created xsi:type="dcterms:W3CDTF">2022-09-19T22:50:49Z</dcterms:created>
  <dcterms:modified xsi:type="dcterms:W3CDTF">2025-12-22T03:06:15Z</dcterms:modified>
</cp:coreProperties>
</file>